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DCC8F0B0-534D-4787-B295-8810D2CCAA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3-14 13-56-55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0" i="1"/>
  <c r="I21" i="1"/>
  <c r="I22" i="1"/>
  <c r="I23" i="1"/>
  <c r="H20" i="1"/>
  <c r="H21" i="1"/>
  <c r="H22" i="1"/>
  <c r="H23" i="1"/>
  <c r="F20" i="1"/>
  <c r="F21" i="1"/>
  <c r="F22" i="1"/>
  <c r="F23" i="1"/>
  <c r="G20" i="1"/>
  <c r="G21" i="1"/>
  <c r="G22" i="1"/>
  <c r="G23" i="1"/>
  <c r="E20" i="1"/>
  <c r="E21" i="1"/>
  <c r="E22" i="1"/>
  <c r="E23" i="1"/>
  <c r="D20" i="1"/>
  <c r="D21" i="1"/>
  <c r="D22" i="1"/>
  <c r="D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<sst xmlns="http://schemas.openxmlformats.org/spreadsheetml/2006/main" count="17" uniqueCount="17">
  <si>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</si>
  <si>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</si>
  <si>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2041</t>
  </si>
  <si>
    <t>Test name: Yang-Alamar Blue</t>
  </si>
  <si>
    <t>Date: 14/03/2023</t>
  </si>
  <si>
    <t>Time: 13:56:55</t>
  </si>
  <si>
    <t>ID1: HepG2-p16-WY-03-050-48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</si>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</sst>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T7" sqref="T7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36955.700000000004</v>
      </c>
      <c r="Q2">
        <v>37459</v>
      </c>
      <c r="R2">
        <f>P2/37459*100</f>
        <v>98.656397661443179</v>
      </c>
      <c r="S2">
        <v>100</v>
      </c>
      <c r="T2">
        <f>_xlfn.STDEV.P(R2:R4)</f>
        <v>1.7275620907564535</v>
      </c>
    </row>
    <row r="3" spans="1:20" x14ac:dyDescent="0.25">
      <c r="P3">
        <v>37048.700000000004</v>
      </c>
      <c r="R3">
        <f t="shared" ref="R3:R22" si="0">P3/37459*100</f>
        <v>98.904669104888015</v>
      </c>
    </row>
    <row r="4" spans="1:20" x14ac:dyDescent="0.25">
      <c r="A4" t="s">
        <v>6</v>
      </c>
      <c r="P4">
        <v>38372.600000000006</v>
      </c>
      <c r="R4">
        <f t="shared" si="0"/>
        <v>102.43893323366882</v>
      </c>
    </row>
    <row r="5" spans="1:20" x14ac:dyDescent="0.25">
      <c r="A5" t="s">
        <v>7</v>
      </c>
      <c r="O5">
        <v>1</v>
      </c>
      <c r="P5">
        <v>39054.5</v>
      </c>
      <c r="R5">
        <f t="shared" si="0"/>
        <v>104.25932352705625</v>
      </c>
      <c r="S5">
        <v>102.1625422</v>
      </c>
      <c r="T5">
        <f t="shared" ref="T3:T20" si="1">_xlfn.STDEV.P(R5:R7)</f>
        <v>1.5066355248411309</v>
      </c>
    </row>
    <row r="6" spans="1:20" x14ac:dyDescent="0.25">
      <c r="P6">
        <v>37753.5</v>
      </c>
      <c r="R6">
        <f t="shared" si="0"/>
        <v>100.78619290424197</v>
      </c>
    </row>
    <row r="7" spans="1:20" x14ac:dyDescent="0.25">
      <c r="A7" t="s">
        <v>8</v>
      </c>
      <c r="P7">
        <v>37999.199999999997</v>
      </c>
      <c r="R7">
        <f t="shared" si="0"/>
        <v>101.44211004031074</v>
      </c>
    </row>
    <row r="8" spans="1:20" x14ac:dyDescent="0.25">
      <c r="O8">
        <v>2</v>
      </c>
      <c r="P8">
        <v>38566.9</v>
      </c>
      <c r="R8">
        <f t="shared" si="0"/>
        <v>102.95763367948958</v>
      </c>
      <c r="S8">
        <v>102.01802859999999</v>
      </c>
      <c r="T8">
        <f t="shared" si="1"/>
        <v>1.4180633396889268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38613.699999999997</v>
      </c>
      <c r="R9">
        <f t="shared" si="0"/>
        <v>103.08257027683601</v>
      </c>
    </row>
    <row r="10" spans="1:20" x14ac:dyDescent="0.25">
      <c r="A10" t="s">
        <v>9</v>
      </c>
      <c r="B10">
        <v>32.299999999999997</v>
      </c>
      <c r="C10">
        <v>36.5</v>
      </c>
      <c r="D10">
        <v>35.1</v>
      </c>
      <c r="E10">
        <v>36.200000000000003</v>
      </c>
      <c r="F10">
        <v>36.5</v>
      </c>
      <c r="G10">
        <v>36.200000000000003</v>
      </c>
      <c r="H10">
        <v>34.9</v>
      </c>
      <c r="I10">
        <v>35.9</v>
      </c>
      <c r="J10">
        <v>33.5</v>
      </c>
      <c r="K10">
        <v>27.7</v>
      </c>
      <c r="L10">
        <v>28.2</v>
      </c>
      <c r="M10">
        <v>28.1</v>
      </c>
      <c r="P10">
        <v>37464.199999999997</v>
      </c>
      <c r="R10">
        <f t="shared" si="0"/>
        <v>100.01388184414959</v>
      </c>
    </row>
    <row r="11" spans="1:20" x14ac:dyDescent="0.25">
      <c r="A11" t="s">
        <v>10</v>
      </c>
      <c r="B11">
        <v>84.5</v>
      </c>
      <c r="C11">
        <v>41362.400000000001</v>
      </c>
      <c r="D11">
        <v>39747.699999999997</v>
      </c>
      <c r="E11">
        <v>41179.300000000003</v>
      </c>
      <c r="F11">
        <v>42093.599999999999</v>
      </c>
      <c r="G11">
        <v>34599.599999999999</v>
      </c>
      <c r="H11">
        <v>33008.300000000003</v>
      </c>
      <c r="I11">
        <v>35014.1</v>
      </c>
      <c r="J11">
        <v>141.1</v>
      </c>
      <c r="K11">
        <v>28.1</v>
      </c>
      <c r="L11">
        <v>27.8</v>
      </c>
      <c r="M11">
        <v>27.6</v>
      </c>
      <c r="O11">
        <v>3</v>
      </c>
      <c r="P11">
        <v>36380.799999999996</v>
      </c>
      <c r="R11">
        <f t="shared" si="0"/>
        <v>97.121653007287961</v>
      </c>
      <c r="S11">
        <v>99.184886590000005</v>
      </c>
      <c r="T11">
        <f t="shared" si="1"/>
        <v>1.478005741215644</v>
      </c>
    </row>
    <row r="12" spans="1:20" x14ac:dyDescent="0.25">
      <c r="A12" t="s">
        <v>11</v>
      </c>
      <c r="B12">
        <v>95.5</v>
      </c>
      <c r="C12">
        <v>39495.9</v>
      </c>
      <c r="D12">
        <v>41616</v>
      </c>
      <c r="E12">
        <v>41226.1</v>
      </c>
      <c r="F12">
        <v>38987.199999999997</v>
      </c>
      <c r="G12">
        <v>36149.1</v>
      </c>
      <c r="H12">
        <v>35559.9</v>
      </c>
      <c r="I12">
        <v>34081.300000000003</v>
      </c>
      <c r="J12">
        <v>152.1</v>
      </c>
      <c r="K12">
        <v>29.5</v>
      </c>
      <c r="L12">
        <v>28.2</v>
      </c>
      <c r="M12">
        <v>28.8</v>
      </c>
      <c r="P12">
        <v>37648.699999999997</v>
      </c>
      <c r="R12">
        <f t="shared" si="0"/>
        <v>100.50642035291919</v>
      </c>
    </row>
    <row r="13" spans="1:20" x14ac:dyDescent="0.25">
      <c r="A13" t="s">
        <v>12</v>
      </c>
      <c r="B13">
        <v>83.8</v>
      </c>
      <c r="C13">
        <v>39588.9</v>
      </c>
      <c r="D13">
        <v>40315</v>
      </c>
      <c r="E13">
        <v>38901.1</v>
      </c>
      <c r="F13">
        <v>36549.699999999997</v>
      </c>
      <c r="G13">
        <v>39255.4</v>
      </c>
      <c r="H13">
        <v>36374.1</v>
      </c>
      <c r="I13">
        <v>33500.300000000003</v>
      </c>
      <c r="J13">
        <v>151.80000000000001</v>
      </c>
      <c r="K13">
        <v>30</v>
      </c>
      <c r="L13">
        <v>29.3</v>
      </c>
      <c r="M13">
        <v>29.2</v>
      </c>
      <c r="P13">
        <v>37431.5</v>
      </c>
      <c r="R13">
        <f t="shared" si="0"/>
        <v>99.9265864011319</v>
      </c>
    </row>
    <row r="14" spans="1:20" x14ac:dyDescent="0.25">
      <c r="A14" t="s">
        <v>13</v>
      </c>
      <c r="B14">
        <v>85.5</v>
      </c>
      <c r="C14">
        <v>37499</v>
      </c>
      <c r="D14">
        <v>40560.699999999997</v>
      </c>
      <c r="E14">
        <v>40076.6</v>
      </c>
      <c r="F14">
        <v>40255.1</v>
      </c>
      <c r="G14">
        <v>34916.400000000001</v>
      </c>
      <c r="H14">
        <v>36613.699999999997</v>
      </c>
      <c r="I14">
        <v>35739.199999999997</v>
      </c>
      <c r="J14">
        <v>186.3</v>
      </c>
      <c r="K14">
        <v>28.1</v>
      </c>
      <c r="L14">
        <v>30.6</v>
      </c>
      <c r="M14">
        <v>28.4</v>
      </c>
      <c r="O14">
        <v>4</v>
      </c>
      <c r="P14">
        <v>33577.799999999996</v>
      </c>
      <c r="R14">
        <f t="shared" si="0"/>
        <v>89.638805093568948</v>
      </c>
      <c r="S14">
        <v>91.344314229999995</v>
      </c>
      <c r="T14">
        <f t="shared" si="1"/>
        <v>4.9256534681703625</v>
      </c>
    </row>
    <row r="15" spans="1:20" x14ac:dyDescent="0.25">
      <c r="A15" t="s">
        <v>14</v>
      </c>
      <c r="B15">
        <v>79.400000000000006</v>
      </c>
      <c r="C15">
        <v>40912.800000000003</v>
      </c>
      <c r="D15">
        <v>43512</v>
      </c>
      <c r="E15">
        <v>43502.1</v>
      </c>
      <c r="F15">
        <v>40037.9</v>
      </c>
      <c r="G15">
        <v>39298.400000000001</v>
      </c>
      <c r="H15">
        <v>36650.199999999997</v>
      </c>
      <c r="I15">
        <v>36096.800000000003</v>
      </c>
      <c r="J15">
        <v>151.80000000000001</v>
      </c>
      <c r="K15">
        <v>29.3</v>
      </c>
      <c r="L15">
        <v>28.5</v>
      </c>
      <c r="M15">
        <v>30</v>
      </c>
      <c r="P15">
        <v>32345.100000000002</v>
      </c>
      <c r="R15">
        <f t="shared" si="0"/>
        <v>86.348007154488911</v>
      </c>
    </row>
    <row r="16" spans="1:20" x14ac:dyDescent="0.25">
      <c r="A16" t="s">
        <v>15</v>
      </c>
      <c r="B16">
        <v>36.9</v>
      </c>
      <c r="C16">
        <v>2540.1999999999998</v>
      </c>
      <c r="D16">
        <v>2561.5</v>
      </c>
      <c r="E16">
        <v>2612.4</v>
      </c>
      <c r="F16">
        <v>2606.4</v>
      </c>
      <c r="G16">
        <v>2571.3000000000002</v>
      </c>
      <c r="H16">
        <v>2626.5</v>
      </c>
      <c r="I16">
        <v>2596.5</v>
      </c>
      <c r="J16">
        <v>42.1</v>
      </c>
      <c r="K16">
        <v>30.4</v>
      </c>
      <c r="L16">
        <v>28.9</v>
      </c>
      <c r="M16">
        <v>28.5</v>
      </c>
      <c r="P16">
        <v>36727.1</v>
      </c>
      <c r="R16">
        <f t="shared" si="0"/>
        <v>98.046130435943297</v>
      </c>
    </row>
    <row r="17" spans="1:20" x14ac:dyDescent="0.25">
      <c r="A17" t="s">
        <v>16</v>
      </c>
      <c r="B17">
        <v>33.6</v>
      </c>
      <c r="C17">
        <v>33.4</v>
      </c>
      <c r="D17">
        <v>32.4</v>
      </c>
      <c r="E17">
        <v>33.700000000000003</v>
      </c>
      <c r="F17">
        <v>34.9</v>
      </c>
      <c r="G17">
        <v>34.5</v>
      </c>
      <c r="H17">
        <v>34</v>
      </c>
      <c r="I17">
        <v>36.700000000000003</v>
      </c>
      <c r="J17">
        <v>34.200000000000003</v>
      </c>
      <c r="K17">
        <v>28</v>
      </c>
      <c r="L17">
        <v>27.6</v>
      </c>
      <c r="M17">
        <v>29.2</v>
      </c>
      <c r="O17">
        <v>5</v>
      </c>
      <c r="P17">
        <v>32933.4</v>
      </c>
      <c r="R17">
        <f t="shared" si="0"/>
        <v>87.918524253183477</v>
      </c>
      <c r="S17">
        <v>89.580786099999997</v>
      </c>
      <c r="T17">
        <f t="shared" si="1"/>
        <v>1.2040538005295511</v>
      </c>
    </row>
    <row r="18" spans="1:20" x14ac:dyDescent="0.25">
      <c r="P18">
        <v>33747.599999999999</v>
      </c>
      <c r="R18">
        <f t="shared" si="0"/>
        <v>90.09210069676179</v>
      </c>
    </row>
    <row r="19" spans="1:20" x14ac:dyDescent="0.25">
      <c r="C19">
        <f>C11-2540.2</f>
        <v>38822.200000000004</v>
      </c>
      <c r="D19">
        <f>D11-2561.5</f>
        <v>37186.199999999997</v>
      </c>
      <c r="E19">
        <f>E11-2612.4</f>
        <v>38566.9</v>
      </c>
      <c r="F19">
        <f>F11-2606.4</f>
        <v>39487.199999999997</v>
      </c>
      <c r="G19">
        <f>G11-2571.3</f>
        <v>32028.3</v>
      </c>
      <c r="H19">
        <f>H11-2626.5</f>
        <v>30381.800000000003</v>
      </c>
      <c r="I19">
        <f>I11-2596.5</f>
        <v>32417.599999999999</v>
      </c>
      <c r="P19">
        <v>33987.199999999997</v>
      </c>
      <c r="R19">
        <f t="shared" si="0"/>
        <v>90.731733361808907</v>
      </c>
    </row>
    <row r="20" spans="1:20" x14ac:dyDescent="0.25">
      <c r="C20">
        <f t="shared" ref="C20:C24" si="2">C12-2540.2</f>
        <v>36955.700000000004</v>
      </c>
      <c r="D20">
        <f t="shared" ref="D20:D23" si="3">D12-2561.5</f>
        <v>39054.5</v>
      </c>
      <c r="E20">
        <f t="shared" ref="E20:E23" si="4">E12-2612.4</f>
        <v>38613.699999999997</v>
      </c>
      <c r="F20">
        <f t="shared" ref="F20:F23" si="5">F12-2606.4</f>
        <v>36380.799999999996</v>
      </c>
      <c r="G20">
        <f t="shared" ref="G20:G23" si="6">G12-2571.3</f>
        <v>33577.799999999996</v>
      </c>
      <c r="H20">
        <f t="shared" ref="H20:H23" si="7">H12-2626.5</f>
        <v>32933.4</v>
      </c>
      <c r="I20">
        <f t="shared" ref="I20:I23" si="8">I12-2596.5</f>
        <v>31484.800000000003</v>
      </c>
      <c r="O20">
        <v>6</v>
      </c>
      <c r="P20">
        <v>32417.599999999999</v>
      </c>
      <c r="R20">
        <f t="shared" si="0"/>
        <v>86.541552096959336</v>
      </c>
      <c r="S20">
        <v>86.356727800000002</v>
      </c>
      <c r="T20">
        <f t="shared" si="1"/>
        <v>1.8115886649291157</v>
      </c>
    </row>
    <row r="21" spans="1:20" x14ac:dyDescent="0.25">
      <c r="C21">
        <f t="shared" si="2"/>
        <v>37048.700000000004</v>
      </c>
      <c r="D21">
        <f t="shared" si="3"/>
        <v>37753.5</v>
      </c>
      <c r="E21">
        <f t="shared" si="4"/>
        <v>36288.699999999997</v>
      </c>
      <c r="F21">
        <f t="shared" si="5"/>
        <v>33943.299999999996</v>
      </c>
      <c r="G21">
        <f t="shared" si="6"/>
        <v>36684.1</v>
      </c>
      <c r="H21">
        <f t="shared" si="7"/>
        <v>33747.599999999999</v>
      </c>
      <c r="I21">
        <f t="shared" si="8"/>
        <v>30903.800000000003</v>
      </c>
      <c r="P21">
        <v>31484.800000000003</v>
      </c>
      <c r="R21">
        <f t="shared" si="0"/>
        <v>84.051362823353543</v>
      </c>
    </row>
    <row r="22" spans="1:20" x14ac:dyDescent="0.25">
      <c r="C22">
        <f t="shared" si="2"/>
        <v>34958.800000000003</v>
      </c>
      <c r="D22">
        <f t="shared" si="3"/>
        <v>37999.199999999997</v>
      </c>
      <c r="E22">
        <f t="shared" si="4"/>
        <v>37464.199999999997</v>
      </c>
      <c r="F22">
        <f t="shared" si="5"/>
        <v>37648.699999999997</v>
      </c>
      <c r="G22">
        <f t="shared" si="6"/>
        <v>32345.100000000002</v>
      </c>
      <c r="H22">
        <f t="shared" si="7"/>
        <v>33987.199999999997</v>
      </c>
      <c r="I22">
        <f t="shared" si="8"/>
        <v>33142.699999999997</v>
      </c>
      <c r="P22">
        <v>33142.699999999997</v>
      </c>
      <c r="R22">
        <f t="shared" si="0"/>
        <v>88.477268480205012</v>
      </c>
    </row>
    <row r="23" spans="1:20" x14ac:dyDescent="0.25">
      <c r="C23">
        <f t="shared" si="2"/>
        <v>38372.600000000006</v>
      </c>
      <c r="D23">
        <f t="shared" si="3"/>
        <v>40950.5</v>
      </c>
      <c r="E23">
        <f t="shared" si="4"/>
        <v>40889.699999999997</v>
      </c>
      <c r="F23">
        <f t="shared" si="5"/>
        <v>37431.5</v>
      </c>
      <c r="G23">
        <f t="shared" si="6"/>
        <v>36727.1</v>
      </c>
      <c r="H23">
        <f t="shared" si="7"/>
        <v>34023.699999999997</v>
      </c>
      <c r="I23">
        <f t="shared" si="8"/>
        <v>33500.300000000003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23-03-14 13-56-55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2023-03-14T14:02:45Z</dcterms:created>
  <dcterms:modified xsi:type="dcterms:W3CDTF">2023-03-14T14:55:43Z</dcterms:modified>
</cp:coreProperties>
</file>